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9_{76A2195F-8658-424E-ADA9-1FC82107AA6C}" xr6:coauthVersionLast="47" xr6:coauthVersionMax="47" xr10:uidLastSave="{00000000-0000-0000-0000-000000000000}"/>
  <bookViews>
    <workbookView xWindow="-120" yWindow="-120" windowWidth="29040" windowHeight="15720" xr2:uid="{1B513768-A3C2-4404-BF4B-154AD0595AE1}"/>
  </bookViews>
  <sheets>
    <sheet name="F6d_EAEPED_CF" sheetId="1" r:id="rId1"/>
  </sheets>
  <definedNames>
    <definedName name="_xlnm.Print_Titles" localSheetId="0">F6d_EAEPED_CF!$2:$9</definedName>
  </definedNames>
  <calcPr calcId="191029" fullCalcOnLoad="1"/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G80" i="1"/>
  <c r="D70" i="1"/>
  <c r="G70" i="1"/>
  <c r="D71" i="1"/>
  <c r="G71" i="1"/>
  <c r="D72" i="1"/>
  <c r="D73" i="1"/>
  <c r="G73" i="1"/>
  <c r="D74" i="1"/>
  <c r="G74" i="1"/>
  <c r="D75" i="1"/>
  <c r="G75" i="1"/>
  <c r="D76" i="1"/>
  <c r="D77" i="1"/>
  <c r="G77" i="1"/>
  <c r="D69" i="1"/>
  <c r="G69" i="1"/>
  <c r="D61" i="1"/>
  <c r="D59" i="1"/>
  <c r="G59" i="1"/>
  <c r="D62" i="1"/>
  <c r="D63" i="1"/>
  <c r="D64" i="1"/>
  <c r="G64" i="1"/>
  <c r="D65" i="1"/>
  <c r="G65" i="1"/>
  <c r="D66" i="1"/>
  <c r="G66" i="1"/>
  <c r="D60" i="1"/>
  <c r="G60" i="1"/>
  <c r="D51" i="1"/>
  <c r="D52" i="1"/>
  <c r="D53" i="1"/>
  <c r="D54" i="1"/>
  <c r="G54" i="1"/>
  <c r="D55" i="1"/>
  <c r="D56" i="1"/>
  <c r="G56" i="1"/>
  <c r="D57" i="1"/>
  <c r="G57" i="1"/>
  <c r="D50" i="1"/>
  <c r="D44" i="1"/>
  <c r="G44" i="1"/>
  <c r="D45" i="1"/>
  <c r="G45" i="1"/>
  <c r="D46" i="1"/>
  <c r="G46" i="1"/>
  <c r="D43" i="1"/>
  <c r="G43" i="1"/>
  <c r="D33" i="1"/>
  <c r="G33" i="1"/>
  <c r="D34" i="1"/>
  <c r="G34" i="1"/>
  <c r="D35" i="1"/>
  <c r="G35" i="1"/>
  <c r="D36" i="1"/>
  <c r="G36" i="1"/>
  <c r="D37" i="1"/>
  <c r="D38" i="1"/>
  <c r="D39" i="1"/>
  <c r="G39" i="1"/>
  <c r="D40" i="1"/>
  <c r="G40" i="1"/>
  <c r="D32" i="1"/>
  <c r="D24" i="1"/>
  <c r="G24" i="1"/>
  <c r="D25" i="1"/>
  <c r="D26" i="1"/>
  <c r="G26" i="1"/>
  <c r="D27" i="1"/>
  <c r="G27" i="1"/>
  <c r="D28" i="1"/>
  <c r="G28" i="1"/>
  <c r="D29" i="1"/>
  <c r="G29" i="1"/>
  <c r="D23" i="1"/>
  <c r="G23" i="1"/>
  <c r="D14" i="1"/>
  <c r="D15" i="1"/>
  <c r="G15" i="1"/>
  <c r="D16" i="1"/>
  <c r="G16" i="1"/>
  <c r="D17" i="1"/>
  <c r="G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E48" i="1"/>
  <c r="F59" i="1"/>
  <c r="B59" i="1"/>
  <c r="C49" i="1"/>
  <c r="C48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72" i="1"/>
  <c r="G76" i="1"/>
  <c r="G62" i="1"/>
  <c r="G63" i="1"/>
  <c r="G51" i="1"/>
  <c r="G52" i="1"/>
  <c r="G53" i="1"/>
  <c r="G55" i="1"/>
  <c r="G37" i="1"/>
  <c r="G38" i="1"/>
  <c r="G32" i="1"/>
  <c r="G25" i="1"/>
  <c r="D79" i="1"/>
  <c r="G79" i="1"/>
  <c r="G50" i="1"/>
  <c r="G14" i="1"/>
  <c r="F48" i="1"/>
  <c r="G61" i="1"/>
  <c r="B48" i="1"/>
  <c r="D49" i="1"/>
  <c r="B11" i="1"/>
  <c r="B85" i="1"/>
  <c r="C11" i="1"/>
  <c r="C85" i="1"/>
  <c r="F11" i="1"/>
  <c r="E11" i="1"/>
  <c r="D12" i="1"/>
  <c r="G13" i="1"/>
  <c r="G49" i="1"/>
  <c r="G12" i="1"/>
  <c r="E85" i="1"/>
  <c r="D31" i="1"/>
  <c r="G31" i="1"/>
  <c r="D22" i="1"/>
  <c r="G22" i="1"/>
  <c r="D42" i="1"/>
  <c r="G42" i="1"/>
  <c r="D68" i="1"/>
  <c r="G68" i="1"/>
  <c r="F85" i="1"/>
  <c r="D11" i="1"/>
  <c r="G11" i="1"/>
  <c r="D48" i="1"/>
  <c r="G48" i="1"/>
  <c r="G85" i="1"/>
  <c r="D85" i="1"/>
</calcChain>
</file>

<file path=xl/sharedStrings.xml><?xml version="1.0" encoding="utf-8"?>
<sst xmlns="http://schemas.openxmlformats.org/spreadsheetml/2006/main" count="84" uniqueCount="52">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</sst>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/>
    <xf numFmtId="164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2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2"/>
    </xf>
    <xf numFmtId="164" fontId="3" fillId="0" borderId="8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Protection="1">
      <protection locked="0"/>
    </xf>
    <xf numFmtId="43" fontId="4" fillId="3" borderId="0" xfId="1" applyFont="1" applyFill="1" applyBorder="1"/>
    <xf numFmtId="0" fontId="5" fillId="3" borderId="0" xfId="0" applyFont="1" applyFill="1" applyAlignment="1">
      <alignment horizontal="right" vertical="top"/>
    </xf>
    <xf numFmtId="0" fontId="6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0</xdr:col>
      <xdr:colOff>1724025</xdr:colOff>
      <xdr:row>5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59B725-4D5C-4229-BA24-3E19AFFEA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1724025" cy="73342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28575</xdr:rowOff>
    </xdr:from>
    <xdr:to>
      <xdr:col>6</xdr:col>
      <xdr:colOff>942975</xdr:colOff>
      <xdr:row>5</xdr:row>
      <xdr:rowOff>95250</xdr:rowOff>
    </xdr:to>
    <xdr:pic>
      <xdr:nvPicPr>
        <xdr:cNvPr id="5" name="Imagen 4" descr="C:\Users\USUARIO\Downloads\IMG_8498.PNG">
          <a:extLst>
            <a:ext uri="{FF2B5EF4-FFF2-40B4-BE49-F238E27FC236}">
              <a16:creationId xmlns:a16="http://schemas.microsoft.com/office/drawing/2014/main" id="{D4B335AA-9F33-4634-8958-EFD528E2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00025"/>
          <a:ext cx="1914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F0FD-208C-4C05-8C8D-7E6121FBA7A7}">
  <sheetPr>
    <pageSetUpPr fitToPage="1"/>
  </sheetPr>
  <dimension ref="A1:G94"/>
  <sheetViews>
    <sheetView tabSelected="1" workbookViewId="0">
      <pane ySplit="9" topLeftCell="A10" activePane="bottomLeft" state="frozen"/>
      <selection pane="bottomLeft" activeCell="K28" sqref="K28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391839093</v>
      </c>
      <c r="C11" s="4">
        <f t="shared" si="0"/>
        <v>320434071.44</v>
      </c>
      <c r="D11" s="4">
        <f t="shared" si="0"/>
        <v>712273164.43999982</v>
      </c>
      <c r="E11" s="4">
        <f t="shared" si="0"/>
        <v>653306111.76999986</v>
      </c>
      <c r="F11" s="4">
        <f t="shared" si="0"/>
        <v>648808232.61000001</v>
      </c>
      <c r="G11" s="4">
        <f t="shared" si="0"/>
        <v>58967052.669999987</v>
      </c>
    </row>
    <row r="12" spans="1:7" x14ac:dyDescent="0.2">
      <c r="A12" s="8" t="s">
        <v>12</v>
      </c>
      <c r="B12" s="4">
        <f>SUM(B13:B20)</f>
        <v>301954168</v>
      </c>
      <c r="C12" s="4">
        <f>SUM(C13:C20)</f>
        <v>102141161.65000002</v>
      </c>
      <c r="D12" s="4">
        <f>SUM(D13:D20)</f>
        <v>404095329.64999992</v>
      </c>
      <c r="E12" s="4">
        <f>SUM(E13:E20)</f>
        <v>347771295.48999995</v>
      </c>
      <c r="F12" s="4">
        <f>SUM(F13:F20)</f>
        <v>343981663.92999995</v>
      </c>
      <c r="G12" s="4">
        <f>D12-E12</f>
        <v>56324034.159999967</v>
      </c>
    </row>
    <row r="13" spans="1:7" x14ac:dyDescent="0.2">
      <c r="A13" s="11" t="s">
        <v>13</v>
      </c>
      <c r="B13" s="5">
        <v>498570</v>
      </c>
      <c r="C13" s="5">
        <v>56350.65</v>
      </c>
      <c r="D13" s="5">
        <f>B13+C13</f>
        <v>554920.65</v>
      </c>
      <c r="E13" s="5">
        <v>554920.65</v>
      </c>
      <c r="F13" s="5">
        <v>554920.65</v>
      </c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>
        <v>228527077</v>
      </c>
      <c r="C15" s="5">
        <v>71662064.530000001</v>
      </c>
      <c r="D15" s="5">
        <f t="shared" si="2"/>
        <v>300189141.52999997</v>
      </c>
      <c r="E15" s="5">
        <v>300183128.66000003</v>
      </c>
      <c r="F15" s="5">
        <v>297638416.57999998</v>
      </c>
      <c r="G15" s="5">
        <f t="shared" si="1"/>
        <v>6012.8699999451637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>
        <v>66643521</v>
      </c>
      <c r="C17" s="5">
        <v>30064637.760000002</v>
      </c>
      <c r="D17" s="5">
        <f t="shared" si="2"/>
        <v>96708158.760000005</v>
      </c>
      <c r="E17" s="5">
        <v>40410039.5</v>
      </c>
      <c r="F17" s="5">
        <v>39194504.43</v>
      </c>
      <c r="G17" s="5">
        <f t="shared" si="1"/>
        <v>56298119.260000005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>
        <v>580000</v>
      </c>
      <c r="C19" s="5">
        <v>458881.59</v>
      </c>
      <c r="D19" s="5">
        <f t="shared" si="2"/>
        <v>1038881.5900000001</v>
      </c>
      <c r="E19" s="5">
        <v>1038881.59</v>
      </c>
      <c r="F19" s="5">
        <v>1038881.59</v>
      </c>
      <c r="G19" s="5">
        <f t="shared" si="1"/>
        <v>0</v>
      </c>
    </row>
    <row r="20" spans="1:7" x14ac:dyDescent="0.2">
      <c r="A20" s="11" t="s">
        <v>20</v>
      </c>
      <c r="B20" s="5">
        <v>5705000</v>
      </c>
      <c r="C20" s="5">
        <v>-100772.88</v>
      </c>
      <c r="D20" s="5">
        <f t="shared" si="2"/>
        <v>5604227.1200000001</v>
      </c>
      <c r="E20" s="5">
        <v>5584325.0899999999</v>
      </c>
      <c r="F20" s="5">
        <v>5554940.6799999997</v>
      </c>
      <c r="G20" s="5">
        <f t="shared" si="1"/>
        <v>19902.030000000261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89034925</v>
      </c>
      <c r="C22" s="4">
        <f>SUM(C23:C29)</f>
        <v>189446867.58000001</v>
      </c>
      <c r="D22" s="4">
        <f>SUM(D23:D29)</f>
        <v>278481792.57999998</v>
      </c>
      <c r="E22" s="4">
        <f>SUM(E23:E29)</f>
        <v>277355497.15999997</v>
      </c>
      <c r="F22" s="4">
        <f>SUM(F23:F29)</f>
        <v>276647249.56</v>
      </c>
      <c r="G22" s="4">
        <f t="shared" ref="G22:G29" si="3">D22-E22</f>
        <v>1126295.4200000167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43781624</v>
      </c>
      <c r="C24" s="5">
        <v>103838081.7</v>
      </c>
      <c r="D24" s="5">
        <f t="shared" ref="D24:D29" si="4">B24+C24</f>
        <v>147619705.69999999</v>
      </c>
      <c r="E24" s="5">
        <v>146493410.28</v>
      </c>
      <c r="F24" s="5">
        <v>146401074.28</v>
      </c>
      <c r="G24" s="5">
        <f t="shared" si="3"/>
        <v>1126295.4199999869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>
        <v>21208500</v>
      </c>
      <c r="C26" s="5">
        <v>67883658.549999997</v>
      </c>
      <c r="D26" s="5">
        <f t="shared" si="4"/>
        <v>89092158.549999997</v>
      </c>
      <c r="E26" s="5">
        <v>89092158.549999997</v>
      </c>
      <c r="F26" s="5">
        <v>88495454.549999997</v>
      </c>
      <c r="G26" s="5">
        <f t="shared" si="3"/>
        <v>0</v>
      </c>
    </row>
    <row r="27" spans="1:7" x14ac:dyDescent="0.2">
      <c r="A27" s="11" t="s">
        <v>26</v>
      </c>
      <c r="B27" s="5">
        <v>500000</v>
      </c>
      <c r="C27" s="5">
        <v>129996</v>
      </c>
      <c r="D27" s="5">
        <f t="shared" si="4"/>
        <v>629996</v>
      </c>
      <c r="E27" s="5">
        <v>629996</v>
      </c>
      <c r="F27" s="5">
        <v>629996</v>
      </c>
      <c r="G27" s="5">
        <f t="shared" si="3"/>
        <v>0</v>
      </c>
    </row>
    <row r="28" spans="1:7" x14ac:dyDescent="0.2">
      <c r="A28" s="11" t="s">
        <v>27</v>
      </c>
      <c r="B28" s="5">
        <v>22871000</v>
      </c>
      <c r="C28" s="5">
        <v>16438672.33</v>
      </c>
      <c r="D28" s="5">
        <f t="shared" si="4"/>
        <v>39309672.329999998</v>
      </c>
      <c r="E28" s="5">
        <v>39309672.329999998</v>
      </c>
      <c r="F28" s="5">
        <v>39292964.729999997</v>
      </c>
      <c r="G28" s="5">
        <f t="shared" si="3"/>
        <v>0</v>
      </c>
    </row>
    <row r="29" spans="1:7" x14ac:dyDescent="0.2">
      <c r="A29" s="11" t="s">
        <v>28</v>
      </c>
      <c r="B29" s="5">
        <v>673801</v>
      </c>
      <c r="C29" s="5">
        <v>1156459</v>
      </c>
      <c r="D29" s="5">
        <f t="shared" si="4"/>
        <v>1830260</v>
      </c>
      <c r="E29" s="5">
        <v>1830260</v>
      </c>
      <c r="F29" s="5">
        <v>1827760</v>
      </c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850000</v>
      </c>
      <c r="C31" s="4">
        <f>SUM(C32:C40)</f>
        <v>19841002.43</v>
      </c>
      <c r="D31" s="4">
        <f>SUM(D32:D40)</f>
        <v>20691002.43</v>
      </c>
      <c r="E31" s="4">
        <f>SUM(E32:E40)</f>
        <v>19174279.34</v>
      </c>
      <c r="F31" s="4">
        <f>SUM(F32:F40)</f>
        <v>19174279.34</v>
      </c>
      <c r="G31" s="4">
        <f t="shared" ref="G31:G40" si="5">D31-E31</f>
        <v>1516723.0899999999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>
        <v>0</v>
      </c>
      <c r="C33" s="5">
        <v>20679279.93</v>
      </c>
      <c r="D33" s="5">
        <f t="shared" ref="D33:D40" si="6">B33+C33</f>
        <v>20679279.93</v>
      </c>
      <c r="E33" s="5">
        <v>19162556.84</v>
      </c>
      <c r="F33" s="5">
        <v>19162556.84</v>
      </c>
      <c r="G33" s="5">
        <f t="shared" si="5"/>
        <v>1516723.0899999999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>
        <v>850000</v>
      </c>
      <c r="C38" s="5">
        <v>-838277.5</v>
      </c>
      <c r="D38" s="5">
        <f t="shared" si="6"/>
        <v>11722.5</v>
      </c>
      <c r="E38" s="5">
        <v>11722.5</v>
      </c>
      <c r="F38" s="5">
        <v>11722.5</v>
      </c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9005039.7799999993</v>
      </c>
      <c r="D42" s="4">
        <f>SUM(D43:D46)</f>
        <v>9005039.7799999993</v>
      </c>
      <c r="E42" s="4">
        <f>SUM(E43:E46)</f>
        <v>9005039.7799999993</v>
      </c>
      <c r="F42" s="4">
        <f>SUM(F43:F46)</f>
        <v>9005039.7799999993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>
        <v>0</v>
      </c>
      <c r="C44" s="5">
        <v>0</v>
      </c>
      <c r="D44" s="5">
        <f>B44+C44</f>
        <v>0</v>
      </c>
      <c r="E44" s="5">
        <v>0</v>
      </c>
      <c r="F44" s="5">
        <v>0</v>
      </c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>
        <v>0</v>
      </c>
      <c r="C46" s="5">
        <v>9005039.7799999993</v>
      </c>
      <c r="D46" s="5">
        <f>B46+C46</f>
        <v>9005039.7799999993</v>
      </c>
      <c r="E46" s="5">
        <v>9005039.7799999993</v>
      </c>
      <c r="F46" s="5">
        <v>9005039.7799999993</v>
      </c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99928151</v>
      </c>
      <c r="C48" s="4">
        <f>C49+C59+C68+C79</f>
        <v>58035083.210000008</v>
      </c>
      <c r="D48" s="4">
        <f>D49+D59+D68+D79</f>
        <v>157963234.21000001</v>
      </c>
      <c r="E48" s="4">
        <f>E49+E59+E68+E79</f>
        <v>145404423</v>
      </c>
      <c r="F48" s="4">
        <f>F49+F59+F68+F79</f>
        <v>142298819.51000002</v>
      </c>
      <c r="G48" s="4">
        <f t="shared" ref="G48:G83" si="7">D48-E48</f>
        <v>12558811.210000008</v>
      </c>
    </row>
    <row r="49" spans="1:7" x14ac:dyDescent="0.2">
      <c r="A49" s="8" t="s">
        <v>12</v>
      </c>
      <c r="B49" s="4">
        <f>SUM(B50:B57)</f>
        <v>44619857</v>
      </c>
      <c r="C49" s="4">
        <f>SUM(C50:C57)</f>
        <v>11711973.210000001</v>
      </c>
      <c r="D49" s="4">
        <f>SUM(D50:D57)</f>
        <v>56331830.210000001</v>
      </c>
      <c r="E49" s="4">
        <f>SUM(E50:E57)</f>
        <v>56228676.219999999</v>
      </c>
      <c r="F49" s="4">
        <f>SUM(F50:F57)</f>
        <v>56148324.950000003</v>
      </c>
      <c r="G49" s="4">
        <f t="shared" si="7"/>
        <v>103153.99000000209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>
        <v>2000000</v>
      </c>
      <c r="C52" s="5">
        <v>12248138.59</v>
      </c>
      <c r="D52" s="5">
        <f t="shared" si="8"/>
        <v>14248138.59</v>
      </c>
      <c r="E52" s="5">
        <v>14239753.08</v>
      </c>
      <c r="F52" s="5">
        <v>14159401.810000001</v>
      </c>
      <c r="G52" s="5">
        <f t="shared" si="7"/>
        <v>8385.5099999997765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>
        <v>1979465</v>
      </c>
      <c r="C54" s="5">
        <v>-1225021.1000000001</v>
      </c>
      <c r="D54" s="5">
        <f t="shared" si="8"/>
        <v>754443.89999999991</v>
      </c>
      <c r="E54" s="5">
        <v>659675.42000000004</v>
      </c>
      <c r="F54" s="5">
        <v>659675.42000000004</v>
      </c>
      <c r="G54" s="5">
        <f t="shared" si="7"/>
        <v>94768.479999999865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>
        <v>40640392</v>
      </c>
      <c r="C56" s="5">
        <v>688855.72</v>
      </c>
      <c r="D56" s="5">
        <f t="shared" si="8"/>
        <v>41329247.719999999</v>
      </c>
      <c r="E56" s="5">
        <v>41329247.719999999</v>
      </c>
      <c r="F56" s="5">
        <v>41329247.719999999</v>
      </c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53090800</v>
      </c>
      <c r="C59" s="4">
        <f>SUM(C60:C66)</f>
        <v>39419423.870000005</v>
      </c>
      <c r="D59" s="4">
        <f>SUM(D60:D66)</f>
        <v>92510223.870000005</v>
      </c>
      <c r="E59" s="4">
        <f>SUM(E60:E66)</f>
        <v>81561968.230000004</v>
      </c>
      <c r="F59" s="4">
        <f>SUM(F60:F66)</f>
        <v>78536716.010000005</v>
      </c>
      <c r="G59" s="4">
        <f t="shared" si="7"/>
        <v>10948255.640000001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>
        <v>53090800</v>
      </c>
      <c r="C61" s="5">
        <v>21110639.449999999</v>
      </c>
      <c r="D61" s="5">
        <f t="shared" ref="D61:D66" si="9">B61+C61</f>
        <v>74201439.450000003</v>
      </c>
      <c r="E61" s="5">
        <v>63983230.100000001</v>
      </c>
      <c r="F61" s="5">
        <v>62262977.880000003</v>
      </c>
      <c r="G61" s="5">
        <f t="shared" si="7"/>
        <v>10218209.350000001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>
        <v>0</v>
      </c>
      <c r="C64" s="5">
        <v>9046787.6199999992</v>
      </c>
      <c r="D64" s="5">
        <f t="shared" si="9"/>
        <v>9046787.6199999992</v>
      </c>
      <c r="E64" s="5">
        <v>8316741.3300000001</v>
      </c>
      <c r="F64" s="5">
        <v>8316741.3300000001</v>
      </c>
      <c r="G64" s="5">
        <f t="shared" si="7"/>
        <v>730046.28999999911</v>
      </c>
    </row>
    <row r="65" spans="1:7" x14ac:dyDescent="0.2">
      <c r="A65" s="11" t="s">
        <v>27</v>
      </c>
      <c r="B65" s="5">
        <v>0</v>
      </c>
      <c r="C65" s="5">
        <v>9261996.8000000007</v>
      </c>
      <c r="D65" s="5">
        <f t="shared" si="9"/>
        <v>9261996.8000000007</v>
      </c>
      <c r="E65" s="5">
        <v>9261996.8000000007</v>
      </c>
      <c r="F65" s="5">
        <v>7956996.7999999998</v>
      </c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7500026.8200000003</v>
      </c>
      <c r="D68" s="4">
        <f>SUM(D69:D77)</f>
        <v>7500026.8200000003</v>
      </c>
      <c r="E68" s="4">
        <f>SUM(E69:E77)</f>
        <v>6000000</v>
      </c>
      <c r="F68" s="4">
        <f>SUM(F69:F77)</f>
        <v>6000000</v>
      </c>
      <c r="G68" s="4">
        <f t="shared" si="7"/>
        <v>1500026.8200000003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>
        <v>0</v>
      </c>
      <c r="C70" s="5">
        <v>7500026.8200000003</v>
      </c>
      <c r="D70" s="5">
        <f t="shared" ref="D70:D77" si="10">B70+C70</f>
        <v>7500026.8200000003</v>
      </c>
      <c r="E70" s="5">
        <v>6000000</v>
      </c>
      <c r="F70" s="5">
        <v>6000000</v>
      </c>
      <c r="G70" s="5">
        <f t="shared" si="7"/>
        <v>1500026.8200000003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2217494</v>
      </c>
      <c r="C79" s="4">
        <f>SUM(C80:C83)</f>
        <v>-596340.68999999994</v>
      </c>
      <c r="D79" s="4">
        <f>SUM(D80:D83)</f>
        <v>1621153.31</v>
      </c>
      <c r="E79" s="4">
        <f>SUM(E80:E83)</f>
        <v>1613778.55</v>
      </c>
      <c r="F79" s="4">
        <f>SUM(F80:F83)</f>
        <v>1613778.55</v>
      </c>
      <c r="G79" s="4">
        <f t="shared" si="7"/>
        <v>7374.7600000000093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>
        <v>0</v>
      </c>
      <c r="C81" s="5">
        <v>7365.02</v>
      </c>
      <c r="D81" s="5">
        <f>B81+C81</f>
        <v>7365.02</v>
      </c>
      <c r="E81" s="5">
        <v>0</v>
      </c>
      <c r="F81" s="5">
        <v>0</v>
      </c>
      <c r="G81" s="5">
        <f t="shared" si="7"/>
        <v>7365.02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>
        <v>2217494</v>
      </c>
      <c r="C83" s="5">
        <v>-603705.71</v>
      </c>
      <c r="D83" s="5">
        <f>B83+C83</f>
        <v>1613788.29</v>
      </c>
      <c r="E83" s="5">
        <v>1613778.55</v>
      </c>
      <c r="F83" s="5">
        <v>1613778.55</v>
      </c>
      <c r="G83" s="5">
        <f t="shared" si="7"/>
        <v>9.7399999999906868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491767244</v>
      </c>
      <c r="C85" s="4">
        <f t="shared" si="11"/>
        <v>378469154.64999998</v>
      </c>
      <c r="D85" s="4">
        <f t="shared" si="11"/>
        <v>870236398.64999986</v>
      </c>
      <c r="E85" s="4">
        <f t="shared" si="11"/>
        <v>798710534.76999986</v>
      </c>
      <c r="F85" s="4">
        <f t="shared" si="11"/>
        <v>791107052.12</v>
      </c>
      <c r="G85" s="4">
        <f t="shared" si="11"/>
        <v>71525863.879999995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  <row r="90" spans="1:7" ht="15" x14ac:dyDescent="0.25">
      <c r="A90" s="34"/>
      <c r="B90" s="35"/>
      <c r="C90" s="36"/>
      <c r="D90" s="37"/>
      <c r="E90"/>
    </row>
    <row r="91" spans="1:7" x14ac:dyDescent="0.2">
      <c r="A91" s="34"/>
      <c r="B91" s="38"/>
      <c r="C91" s="39"/>
      <c r="D91" s="39"/>
      <c r="E91" s="39"/>
    </row>
    <row r="92" spans="1:7" ht="15" x14ac:dyDescent="0.25">
      <c r="A92" s="40"/>
      <c r="B92"/>
      <c r="C92" s="41"/>
      <c r="D92" s="41"/>
      <c r="E92"/>
    </row>
    <row r="93" spans="1:7" ht="15" x14ac:dyDescent="0.25">
      <c r="A93" s="42" t="s">
        <v>48</v>
      </c>
      <c r="B93"/>
      <c r="C93" s="43" t="s">
        <v>49</v>
      </c>
      <c r="D93" s="43"/>
      <c r="E93" s="44"/>
    </row>
    <row r="94" spans="1:7" ht="15" x14ac:dyDescent="0.25">
      <c r="A94" s="45" t="s">
        <v>50</v>
      </c>
      <c r="B94"/>
      <c r="C94" s="46" t="s">
        <v>51</v>
      </c>
      <c r="D94" s="46"/>
      <c r="E94" s="47"/>
    </row>
  </sheetData>
  <mergeCells count="12">
    <mergeCell ref="C91:E91"/>
    <mergeCell ref="C92:D92"/>
    <mergeCell ref="C93:E93"/>
    <mergeCell ref="C94:E94"/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2016-12-22T17:33:12Z</cp:lastPrinted>
  <dcterms:created xsi:type="dcterms:W3CDTF">2016-10-11T20:47:09Z</dcterms:created>
  <dcterms:modified xsi:type="dcterms:W3CDTF">2025-02-25T19:00:42Z</dcterms:modified>
</cp:coreProperties>
</file>